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5775" activeTab="0"/>
  </bookViews>
  <sheets>
    <sheet name="IS" sheetId="1" r:id="rId1"/>
    <sheet name="BS" sheetId="2" r:id="rId2"/>
    <sheet name="SCinE" sheetId="3" r:id="rId3"/>
    <sheet name="CCF" sheetId="4" r:id="rId4"/>
  </sheets>
  <definedNames/>
  <calcPr fullCalcOnLoad="1"/>
</workbook>
</file>

<file path=xl/sharedStrings.xml><?xml version="1.0" encoding="utf-8"?>
<sst xmlns="http://schemas.openxmlformats.org/spreadsheetml/2006/main" count="135" uniqueCount="100">
  <si>
    <t xml:space="preserve">UCHI TECHNOLOGIES BERHAD </t>
  </si>
  <si>
    <t>PROPERTY, PLANT AND EQUIPMENT</t>
  </si>
  <si>
    <t>OTHER INVESTMENT</t>
  </si>
  <si>
    <t>GOODWILL ON CONSOLIDATION</t>
  </si>
  <si>
    <t>CURRENT ASSETS</t>
  </si>
  <si>
    <t>Inventories</t>
  </si>
  <si>
    <t>Trade receivable</t>
  </si>
  <si>
    <t>Short-term deposits with licensed banks</t>
  </si>
  <si>
    <t>Total Current Assets</t>
  </si>
  <si>
    <t>CURRENT LIABILITIES</t>
  </si>
  <si>
    <t>Trade payables</t>
  </si>
  <si>
    <t>Other payables and accrued expenses</t>
  </si>
  <si>
    <t>Other receivables and prepaid expenses</t>
  </si>
  <si>
    <t>Amount owing to directors</t>
  </si>
  <si>
    <t>Dividend payable</t>
  </si>
  <si>
    <t>Tax liabilities</t>
  </si>
  <si>
    <t>Total Current Liabilities</t>
  </si>
  <si>
    <t>NET CURRENT ASSETS</t>
  </si>
  <si>
    <t>SHARE CAPITAL</t>
  </si>
  <si>
    <t>RESERVES</t>
  </si>
  <si>
    <t>Cash and bank balances</t>
  </si>
  <si>
    <t>CASH FLOWS FROM OPERATING ACTIVITIES</t>
  </si>
  <si>
    <t>Profit before tax</t>
  </si>
  <si>
    <t>Adjustments for :</t>
  </si>
  <si>
    <t>Dividend received</t>
  </si>
  <si>
    <t>Tax paid</t>
  </si>
  <si>
    <t>CASH FLOWS FROM INVESTING ACTIVITIES</t>
  </si>
  <si>
    <t>Interest received</t>
  </si>
  <si>
    <t>CASH FLOWS FROM FINANCING ACTIVITIES</t>
  </si>
  <si>
    <t>Dividend paid</t>
  </si>
  <si>
    <t>Interest paid</t>
  </si>
  <si>
    <t>Net cash used in financing activities</t>
  </si>
  <si>
    <t>CONDENSED CONSOLIDATED CASH FLOW STATEMENT</t>
  </si>
  <si>
    <t>Net cash from operating activities</t>
  </si>
  <si>
    <t>CONDENSED STATEMENT OF CHANGES IN EQUITY</t>
  </si>
  <si>
    <t>Balance as of January 1, 2002</t>
  </si>
  <si>
    <t>Allotment of shares</t>
  </si>
  <si>
    <t>Total</t>
  </si>
  <si>
    <t>CONDENSED CONSOLIDATED INCOME STATEMENT</t>
  </si>
  <si>
    <t>RM'000</t>
  </si>
  <si>
    <t>Operating profit before working capital changes</t>
  </si>
  <si>
    <t>Proceeds from disposal of property, plant and equipment</t>
  </si>
  <si>
    <t>NET CASH INCREASE IN CASH AND CASH EQUIVALENTS</t>
  </si>
  <si>
    <t xml:space="preserve">CONDENSED CONSOLIDATED BALANCE SHEET </t>
  </si>
  <si>
    <t>(Company No. 457890-A)</t>
  </si>
  <si>
    <t>Diluted earnings per ordinary share (sen)</t>
  </si>
  <si>
    <t>Less : short-term deposit held as security value</t>
  </si>
  <si>
    <t>3 months ended</t>
  </si>
  <si>
    <t>Purchase of property, plant and equipment</t>
  </si>
  <si>
    <t>Note</t>
  </si>
  <si>
    <t>December 31, 2001</t>
  </si>
  <si>
    <t>Revenue</t>
  </si>
  <si>
    <t>Operating Profit</t>
  </si>
  <si>
    <t>Profit Before Taxation</t>
  </si>
  <si>
    <t>Share</t>
  </si>
  <si>
    <t>Capital</t>
  </si>
  <si>
    <t>Premium</t>
  </si>
  <si>
    <t>Revaluation /</t>
  </si>
  <si>
    <t>Merger</t>
  </si>
  <si>
    <t>Reserve</t>
  </si>
  <si>
    <t>Retained</t>
  </si>
  <si>
    <t>Profit</t>
  </si>
  <si>
    <t>Non-Distributable</t>
  </si>
  <si>
    <t>Bonus issue</t>
  </si>
  <si>
    <t>December 31</t>
  </si>
  <si>
    <t>AS OF DECEMBER 31, 2002</t>
  </si>
  <si>
    <t>December 31, 2002</t>
  </si>
  <si>
    <t>FOR THE YEAR ENDED DECEMBER 31, 2002</t>
  </si>
  <si>
    <t>12 months ended</t>
  </si>
  <si>
    <t>Net Profit for the Year</t>
  </si>
  <si>
    <t>Net profit after tax for the year</t>
  </si>
  <si>
    <t>Balance as of December 31, 2002</t>
  </si>
  <si>
    <t>Proceeds from disposal of investment</t>
  </si>
  <si>
    <t>Purchase of investment</t>
  </si>
  <si>
    <t>Net cash from/(used in) investing activities</t>
  </si>
  <si>
    <t>CASH AND CASH EQUIVALENTS AS OF BEGINNING OF YEAR</t>
  </si>
  <si>
    <t>CASH AND CASH EQUIVALENTS AS OF END OF YEAR</t>
  </si>
  <si>
    <t>Income Tax Expenses</t>
  </si>
  <si>
    <t>Distributable</t>
  </si>
  <si>
    <t>Short term deposits held as security value</t>
  </si>
  <si>
    <t>Basic earnings per ordinary share (sen)</t>
  </si>
  <si>
    <t>preceding financial</t>
  </si>
  <si>
    <t xml:space="preserve">Audited as at </t>
  </si>
  <si>
    <t>year end</t>
  </si>
  <si>
    <t>end of current</t>
  </si>
  <si>
    <t>quarter</t>
  </si>
  <si>
    <t>Balance as of January 1, 2001</t>
  </si>
  <si>
    <t>Balance as of December 31, 2001</t>
  </si>
  <si>
    <t>(The figures have not been audited)</t>
  </si>
  <si>
    <t>As at</t>
  </si>
  <si>
    <t>Non-cash items</t>
  </si>
  <si>
    <t>Non-operating items</t>
  </si>
  <si>
    <t>Net changes in current assets</t>
  </si>
  <si>
    <t>Net changes in current liabilities</t>
  </si>
  <si>
    <t>Other Income</t>
  </si>
  <si>
    <t>Net tangible assets per share (RM)</t>
  </si>
  <si>
    <t>Dividends</t>
  </si>
  <si>
    <t>Short term deposits with licensed banks</t>
  </si>
  <si>
    <t>Provision for rework and warranty utilised</t>
  </si>
  <si>
    <t>Net proceeds from issue of shares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</si>
</sst>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1" fontId="1" fillId="0" borderId="0" xfId="15" applyNumberFormat="1" applyFont="1" applyAlignment="1">
      <alignment/>
    </xf>
    <xf numFmtId="171" fontId="2" fillId="0" borderId="0" xfId="15" applyNumberFormat="1" applyFont="1" applyAlignment="1">
      <alignment/>
    </xf>
    <xf numFmtId="171" fontId="1" fillId="2" borderId="0" xfId="15" applyNumberFormat="1" applyFont="1" applyFill="1" applyAlignment="1">
      <alignment/>
    </xf>
    <xf numFmtId="171" fontId="2" fillId="2" borderId="0" xfId="15" applyNumberFormat="1" applyFont="1" applyFill="1" applyAlignment="1">
      <alignment/>
    </xf>
    <xf numFmtId="171" fontId="1" fillId="2" borderId="1" xfId="15" applyNumberFormat="1" applyFont="1" applyFill="1" applyBorder="1" applyAlignment="1">
      <alignment/>
    </xf>
    <xf numFmtId="171" fontId="2" fillId="2" borderId="1" xfId="15" applyNumberFormat="1" applyFont="1" applyFill="1" applyBorder="1" applyAlignment="1">
      <alignment/>
    </xf>
    <xf numFmtId="171" fontId="1" fillId="0" borderId="2" xfId="15" applyNumberFormat="1" applyFont="1" applyBorder="1" applyAlignment="1">
      <alignment/>
    </xf>
    <xf numFmtId="171" fontId="2" fillId="0" borderId="2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2" fillId="0" borderId="3" xfId="15" applyNumberFormat="1" applyFont="1" applyBorder="1" applyAlignment="1">
      <alignment/>
    </xf>
    <xf numFmtId="171" fontId="1" fillId="0" borderId="1" xfId="15" applyNumberFormat="1" applyFont="1" applyBorder="1" applyAlignment="1">
      <alignment/>
    </xf>
    <xf numFmtId="171" fontId="2" fillId="0" borderId="1" xfId="15" applyNumberFormat="1" applyFont="1" applyBorder="1" applyAlignment="1">
      <alignment/>
    </xf>
    <xf numFmtId="0" fontId="2" fillId="0" borderId="0" xfId="0" applyFont="1" applyAlignment="1">
      <alignment horizontal="left"/>
    </xf>
    <xf numFmtId="43" fontId="1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43" fontId="1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1" fontId="1" fillId="0" borderId="0" xfId="15" applyNumberFormat="1" applyFont="1" applyAlignment="1">
      <alignment horizontal="center"/>
    </xf>
    <xf numFmtId="0" fontId="1" fillId="0" borderId="0" xfId="15" applyNumberFormat="1" applyFont="1" applyAlignment="1">
      <alignment horizontal="center"/>
    </xf>
    <xf numFmtId="171" fontId="1" fillId="0" borderId="0" xfId="15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71" fontId="1" fillId="0" borderId="1" xfId="15" applyNumberFormat="1" applyFont="1" applyBorder="1" applyAlignment="1">
      <alignment horizontal="center"/>
    </xf>
    <xf numFmtId="171" fontId="2" fillId="0" borderId="0" xfId="15" applyNumberFormat="1" applyFont="1" applyAlignment="1">
      <alignment horizontal="right"/>
    </xf>
    <xf numFmtId="171" fontId="2" fillId="0" borderId="1" xfId="15" applyNumberFormat="1" applyFont="1" applyBorder="1" applyAlignment="1">
      <alignment horizontal="right"/>
    </xf>
    <xf numFmtId="171" fontId="1" fillId="2" borderId="0" xfId="15" applyNumberFormat="1" applyFont="1" applyFill="1" applyBorder="1" applyAlignment="1">
      <alignment/>
    </xf>
    <xf numFmtId="171" fontId="2" fillId="2" borderId="0" xfId="15" applyNumberFormat="1" applyFont="1" applyFill="1" applyBorder="1" applyAlignment="1">
      <alignment/>
    </xf>
    <xf numFmtId="171" fontId="1" fillId="2" borderId="0" xfId="15" applyNumberFormat="1" applyFont="1" applyFill="1" applyAlignment="1">
      <alignment horizontal="center"/>
    </xf>
    <xf numFmtId="171" fontId="1" fillId="0" borderId="0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85" zoomScaleNormal="85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9.57421875" style="3" customWidth="1"/>
    <col min="2" max="2" width="5.57421875" style="27" bestFit="1" customWidth="1"/>
    <col min="3" max="3" width="13.7109375" style="3" customWidth="1"/>
    <col min="4" max="4" width="1.57421875" style="3" customWidth="1"/>
    <col min="5" max="5" width="13.7109375" style="3" customWidth="1"/>
    <col min="6" max="6" width="1.57421875" style="3" customWidth="1"/>
    <col min="7" max="7" width="13.7109375" style="8" customWidth="1"/>
    <col min="8" max="8" width="1.57421875" style="9" customWidth="1"/>
    <col min="9" max="9" width="13.7109375" style="9" customWidth="1"/>
    <col min="10" max="16384" width="9.140625" style="9" customWidth="1"/>
  </cols>
  <sheetData>
    <row r="1" spans="1:7" s="3" customFormat="1" ht="15">
      <c r="A1" s="1" t="s">
        <v>0</v>
      </c>
      <c r="B1" s="26"/>
      <c r="G1" s="1"/>
    </row>
    <row r="2" spans="1:7" s="3" customFormat="1" ht="15">
      <c r="A2" s="3" t="s">
        <v>44</v>
      </c>
      <c r="B2" s="27"/>
      <c r="G2" s="1"/>
    </row>
    <row r="3" spans="2:7" s="3" customFormat="1" ht="15">
      <c r="B3" s="27"/>
      <c r="G3" s="1"/>
    </row>
    <row r="4" spans="1:7" s="3" customFormat="1" ht="15">
      <c r="A4" s="1" t="s">
        <v>38</v>
      </c>
      <c r="B4" s="26"/>
      <c r="G4" s="1"/>
    </row>
    <row r="5" spans="1:7" s="3" customFormat="1" ht="15">
      <c r="A5" s="4" t="s">
        <v>67</v>
      </c>
      <c r="B5" s="28"/>
      <c r="G5" s="1"/>
    </row>
    <row r="6" spans="1:7" s="3" customFormat="1" ht="15">
      <c r="A6" s="3" t="s">
        <v>88</v>
      </c>
      <c r="B6" s="28"/>
      <c r="G6" s="1"/>
    </row>
    <row r="7" spans="1:9" s="3" customFormat="1" ht="15">
      <c r="A7" s="1"/>
      <c r="B7" s="26"/>
      <c r="C7" s="40" t="s">
        <v>47</v>
      </c>
      <c r="D7" s="40"/>
      <c r="E7" s="40"/>
      <c r="G7" s="40" t="s">
        <v>68</v>
      </c>
      <c r="H7" s="40"/>
      <c r="I7" s="40"/>
    </row>
    <row r="8" spans="1:9" s="3" customFormat="1" ht="15">
      <c r="A8" s="1"/>
      <c r="B8" s="26" t="s">
        <v>49</v>
      </c>
      <c r="C8" s="41" t="s">
        <v>64</v>
      </c>
      <c r="D8" s="40"/>
      <c r="E8" s="40"/>
      <c r="G8" s="41" t="s">
        <v>64</v>
      </c>
      <c r="H8" s="40"/>
      <c r="I8" s="40"/>
    </row>
    <row r="9" spans="1:9" s="3" customFormat="1" ht="15">
      <c r="A9" s="1"/>
      <c r="B9" s="26"/>
      <c r="C9" s="5">
        <v>2002</v>
      </c>
      <c r="D9" s="2"/>
      <c r="E9" s="2">
        <v>2001</v>
      </c>
      <c r="G9" s="5">
        <v>2002</v>
      </c>
      <c r="H9" s="2"/>
      <c r="I9" s="2">
        <v>2001</v>
      </c>
    </row>
    <row r="10" spans="1:9" s="3" customFormat="1" ht="15">
      <c r="A10" s="1"/>
      <c r="B10" s="26"/>
      <c r="C10" s="5" t="s">
        <v>39</v>
      </c>
      <c r="D10" s="2"/>
      <c r="E10" s="2" t="s">
        <v>39</v>
      </c>
      <c r="G10" s="5" t="s">
        <v>39</v>
      </c>
      <c r="H10" s="2"/>
      <c r="I10" s="2" t="s">
        <v>39</v>
      </c>
    </row>
    <row r="11" spans="1:3" ht="15">
      <c r="A11" s="1"/>
      <c r="B11" s="26"/>
      <c r="C11" s="1"/>
    </row>
    <row r="12" spans="1:9" ht="15.75" thickBot="1">
      <c r="A12" s="1" t="s">
        <v>51</v>
      </c>
      <c r="B12" s="26"/>
      <c r="C12" s="17">
        <v>28371</v>
      </c>
      <c r="D12" s="9"/>
      <c r="E12" s="18">
        <v>22711</v>
      </c>
      <c r="G12" s="17">
        <v>114847</v>
      </c>
      <c r="I12" s="18">
        <v>94999</v>
      </c>
    </row>
    <row r="13" spans="1:5" ht="15.75" thickTop="1">
      <c r="A13" s="1"/>
      <c r="B13" s="26"/>
      <c r="C13" s="8"/>
      <c r="D13" s="9"/>
      <c r="E13" s="9"/>
    </row>
    <row r="14" spans="1:9" ht="15">
      <c r="A14" s="1" t="s">
        <v>52</v>
      </c>
      <c r="B14" s="26"/>
      <c r="C14" s="8">
        <v>10580</v>
      </c>
      <c r="D14" s="9"/>
      <c r="E14" s="9">
        <v>7818</v>
      </c>
      <c r="G14" s="8">
        <v>51556</v>
      </c>
      <c r="I14" s="9">
        <v>37941</v>
      </c>
    </row>
    <row r="15" spans="1:5" ht="15">
      <c r="A15" s="1"/>
      <c r="B15" s="26"/>
      <c r="C15" s="8"/>
      <c r="D15" s="9"/>
      <c r="E15" s="9"/>
    </row>
    <row r="16" spans="1:9" ht="15">
      <c r="A16" s="1" t="s">
        <v>94</v>
      </c>
      <c r="C16" s="8">
        <v>1835</v>
      </c>
      <c r="D16" s="9"/>
      <c r="E16" s="9">
        <v>1221</v>
      </c>
      <c r="G16" s="8">
        <v>3540</v>
      </c>
      <c r="I16" s="9">
        <v>2872</v>
      </c>
    </row>
    <row r="17" spans="1:9" ht="15">
      <c r="A17" s="1"/>
      <c r="B17" s="26"/>
      <c r="C17" s="19"/>
      <c r="D17" s="9"/>
      <c r="E17" s="20"/>
      <c r="G17" s="19"/>
      <c r="I17" s="20"/>
    </row>
    <row r="18" spans="1:9" ht="15">
      <c r="A18" s="1" t="s">
        <v>53</v>
      </c>
      <c r="B18" s="26"/>
      <c r="C18" s="8">
        <f>SUM(C14:C17)</f>
        <v>12415</v>
      </c>
      <c r="D18" s="9"/>
      <c r="E18" s="9">
        <f>SUM(E14:E17)</f>
        <v>9039</v>
      </c>
      <c r="G18" s="8">
        <f>SUM(G14:G17)</f>
        <v>55096</v>
      </c>
      <c r="I18" s="9">
        <f>SUM(I14:I17)</f>
        <v>40813</v>
      </c>
    </row>
    <row r="19" spans="1:5" ht="15">
      <c r="A19" s="1"/>
      <c r="B19" s="26"/>
      <c r="C19" s="8"/>
      <c r="D19" s="9"/>
      <c r="E19" s="9"/>
    </row>
    <row r="20" spans="1:9" ht="15">
      <c r="A20" s="1" t="s">
        <v>77</v>
      </c>
      <c r="B20" s="27">
        <v>17</v>
      </c>
      <c r="C20" s="8">
        <v>-1107</v>
      </c>
      <c r="D20" s="9"/>
      <c r="E20" s="9">
        <v>-185</v>
      </c>
      <c r="G20" s="8">
        <v>-5617</v>
      </c>
      <c r="I20" s="9">
        <v>-3750</v>
      </c>
    </row>
    <row r="21" spans="1:5" ht="15">
      <c r="A21" s="1"/>
      <c r="B21" s="26"/>
      <c r="C21" s="8"/>
      <c r="D21" s="9"/>
      <c r="E21" s="9"/>
    </row>
    <row r="22" spans="1:9" ht="15.75" thickBot="1">
      <c r="A22" s="1" t="s">
        <v>69</v>
      </c>
      <c r="B22" s="26"/>
      <c r="C22" s="14">
        <f>SUM(C18:C21)</f>
        <v>11308</v>
      </c>
      <c r="D22" s="9"/>
      <c r="E22" s="15">
        <f>SUM(E18:E21)</f>
        <v>8854</v>
      </c>
      <c r="G22" s="14">
        <f>SUM(G18:G21)</f>
        <v>49479</v>
      </c>
      <c r="I22" s="15">
        <f>SUM(I18:I21)</f>
        <v>37063</v>
      </c>
    </row>
    <row r="23" spans="1:5" ht="15.75" thickTop="1">
      <c r="A23" s="1"/>
      <c r="B23" s="26"/>
      <c r="C23" s="8"/>
      <c r="D23" s="9"/>
      <c r="E23" s="9"/>
    </row>
    <row r="24" spans="1:9" ht="15">
      <c r="A24" s="21" t="s">
        <v>80</v>
      </c>
      <c r="B24" s="27">
        <v>26</v>
      </c>
      <c r="C24" s="22">
        <v>17.94</v>
      </c>
      <c r="D24" s="23"/>
      <c r="E24" s="23">
        <v>14.31</v>
      </c>
      <c r="G24" s="22">
        <v>78.49</v>
      </c>
      <c r="I24" s="23">
        <v>59.92</v>
      </c>
    </row>
    <row r="25" spans="1:9" ht="15">
      <c r="A25" s="21"/>
      <c r="C25" s="22"/>
      <c r="D25" s="23"/>
      <c r="E25" s="23"/>
      <c r="G25" s="22"/>
      <c r="H25" s="23"/>
      <c r="I25" s="23"/>
    </row>
    <row r="26" spans="1:9" ht="15">
      <c r="A26" s="21" t="s">
        <v>45</v>
      </c>
      <c r="B26" s="27">
        <v>26</v>
      </c>
      <c r="C26" s="24">
        <v>17.61</v>
      </c>
      <c r="D26" s="25"/>
      <c r="E26" s="25">
        <v>14.29</v>
      </c>
      <c r="G26" s="22">
        <v>77.05</v>
      </c>
      <c r="H26" s="23"/>
      <c r="I26" s="23">
        <v>59.83</v>
      </c>
    </row>
    <row r="27" spans="3:9" ht="15">
      <c r="C27" s="1"/>
      <c r="I27" s="23"/>
    </row>
    <row r="28" ht="15">
      <c r="C28" s="1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</sheetData>
  <mergeCells count="4">
    <mergeCell ref="C7:E7"/>
    <mergeCell ref="C8:E8"/>
    <mergeCell ref="G7:I7"/>
    <mergeCell ref="G8:I8"/>
  </mergeCells>
  <printOptions horizontalCentered="1"/>
  <pageMargins left="0.25" right="0.25" top="0.75" bottom="0.75" header="0.5" footer="0.5"/>
  <pageSetup horizontalDpi="180" verticalDpi="180" orientation="portrait" paperSize="9" scale="95" r:id="rId1"/>
  <headerFooter alignWithMargins="0">
    <oddFooter>&amp;L&amp;"Times New Roman,Regular"&amp;11The Condensed Consolidated Income Statement should be read in conjunction with the Annual Audited Financial Statements of the Group for the year ended December 31, 2001.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="85" zoomScaleNormal="8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7.7109375" style="3" customWidth="1"/>
    <col min="2" max="2" width="6.421875" style="2" customWidth="1"/>
    <col min="3" max="3" width="19.7109375" style="8" bestFit="1" customWidth="1"/>
    <col min="4" max="4" width="1.57421875" style="9" customWidth="1"/>
    <col min="5" max="5" width="17.421875" style="9" bestFit="1" customWidth="1"/>
    <col min="6" max="6" width="9.140625" style="9" customWidth="1"/>
    <col min="7" max="7" width="12.421875" style="9" bestFit="1" customWidth="1"/>
    <col min="8" max="16384" width="9.140625" style="9" customWidth="1"/>
  </cols>
  <sheetData>
    <row r="1" spans="1:3" s="3" customFormat="1" ht="15">
      <c r="A1" s="1" t="s">
        <v>0</v>
      </c>
      <c r="B1" s="2"/>
      <c r="C1" s="1"/>
    </row>
    <row r="2" spans="1:3" s="3" customFormat="1" ht="15">
      <c r="A2" s="3" t="s">
        <v>44</v>
      </c>
      <c r="B2" s="2"/>
      <c r="C2" s="1"/>
    </row>
    <row r="3" spans="2:3" s="3" customFormat="1" ht="15">
      <c r="B3" s="2"/>
      <c r="C3" s="1"/>
    </row>
    <row r="4" spans="1:3" s="3" customFormat="1" ht="15">
      <c r="A4" s="1" t="s">
        <v>43</v>
      </c>
      <c r="B4" s="2"/>
      <c r="C4" s="1"/>
    </row>
    <row r="5" spans="1:3" s="3" customFormat="1" ht="15">
      <c r="A5" s="4" t="s">
        <v>65</v>
      </c>
      <c r="B5" s="2"/>
      <c r="C5" s="1"/>
    </row>
    <row r="6" spans="1:3" s="3" customFormat="1" ht="15">
      <c r="A6" s="3" t="s">
        <v>88</v>
      </c>
      <c r="B6" s="2"/>
      <c r="C6" s="1"/>
    </row>
    <row r="7" spans="1:5" s="3" customFormat="1" ht="15">
      <c r="A7" s="4"/>
      <c r="B7" s="2"/>
      <c r="C7" s="5" t="s">
        <v>89</v>
      </c>
      <c r="E7" s="2" t="s">
        <v>82</v>
      </c>
    </row>
    <row r="8" spans="1:5" s="3" customFormat="1" ht="15">
      <c r="A8" s="4"/>
      <c r="B8" s="2"/>
      <c r="C8" s="5" t="s">
        <v>84</v>
      </c>
      <c r="E8" s="2" t="s">
        <v>81</v>
      </c>
    </row>
    <row r="9" spans="2:5" s="3" customFormat="1" ht="15">
      <c r="B9" s="2"/>
      <c r="C9" s="5" t="s">
        <v>85</v>
      </c>
      <c r="E9" s="2" t="s">
        <v>83</v>
      </c>
    </row>
    <row r="10" spans="2:5" s="3" customFormat="1" ht="15">
      <c r="B10" s="5" t="s">
        <v>49</v>
      </c>
      <c r="C10" s="5" t="s">
        <v>66</v>
      </c>
      <c r="D10" s="2"/>
      <c r="E10" s="2" t="s">
        <v>50</v>
      </c>
    </row>
    <row r="11" spans="2:5" s="3" customFormat="1" ht="15">
      <c r="B11" s="2"/>
      <c r="C11" s="6" t="s">
        <v>39</v>
      </c>
      <c r="D11" s="2"/>
      <c r="E11" s="7" t="s">
        <v>39</v>
      </c>
    </row>
    <row r="13" spans="1:5" ht="15">
      <c r="A13" s="1" t="s">
        <v>1</v>
      </c>
      <c r="C13" s="8">
        <v>19704</v>
      </c>
      <c r="E13" s="9">
        <v>20281</v>
      </c>
    </row>
    <row r="14" ht="15">
      <c r="A14" s="1"/>
    </row>
    <row r="15" spans="1:5" ht="15">
      <c r="A15" s="1" t="s">
        <v>2</v>
      </c>
      <c r="B15" s="2">
        <v>19</v>
      </c>
      <c r="C15" s="8">
        <v>13306</v>
      </c>
      <c r="E15" s="9">
        <v>15578</v>
      </c>
    </row>
    <row r="16" ht="15">
      <c r="A16" s="1"/>
    </row>
    <row r="17" spans="1:5" ht="15">
      <c r="A17" s="1" t="s">
        <v>3</v>
      </c>
      <c r="C17" s="8">
        <v>0</v>
      </c>
      <c r="E17" s="9">
        <v>488</v>
      </c>
    </row>
    <row r="18" ht="15">
      <c r="A18" s="1"/>
    </row>
    <row r="19" ht="15">
      <c r="A19" s="1" t="s">
        <v>4</v>
      </c>
    </row>
    <row r="20" spans="1:5" ht="15">
      <c r="A20" s="3" t="s">
        <v>5</v>
      </c>
      <c r="C20" s="10">
        <v>10374</v>
      </c>
      <c r="D20" s="11"/>
      <c r="E20" s="11">
        <v>11014</v>
      </c>
    </row>
    <row r="21" spans="1:5" ht="15">
      <c r="A21" s="3" t="s">
        <v>6</v>
      </c>
      <c r="C21" s="10">
        <v>12055</v>
      </c>
      <c r="D21" s="11"/>
      <c r="E21" s="11">
        <v>13294</v>
      </c>
    </row>
    <row r="22" spans="1:5" ht="15">
      <c r="A22" s="3" t="s">
        <v>12</v>
      </c>
      <c r="C22" s="10">
        <v>2502</v>
      </c>
      <c r="D22" s="11"/>
      <c r="E22" s="11">
        <v>881</v>
      </c>
    </row>
    <row r="23" spans="1:5" ht="15">
      <c r="A23" s="3" t="s">
        <v>7</v>
      </c>
      <c r="C23" s="10">
        <v>116720</v>
      </c>
      <c r="D23" s="11"/>
      <c r="E23" s="11">
        <v>76398</v>
      </c>
    </row>
    <row r="24" spans="1:5" ht="15">
      <c r="A24" s="3" t="s">
        <v>20</v>
      </c>
      <c r="C24" s="12">
        <v>2269</v>
      </c>
      <c r="D24" s="11"/>
      <c r="E24" s="13">
        <v>563</v>
      </c>
    </row>
    <row r="25" spans="1:5" ht="15">
      <c r="A25" s="3" t="s">
        <v>8</v>
      </c>
      <c r="C25" s="10">
        <f>SUM(C20:C24)</f>
        <v>143920</v>
      </c>
      <c r="D25" s="11"/>
      <c r="E25" s="11">
        <f>SUM(E20:E24)</f>
        <v>102150</v>
      </c>
    </row>
    <row r="28" ht="15">
      <c r="A28" s="1" t="s">
        <v>9</v>
      </c>
    </row>
    <row r="29" spans="1:5" ht="15">
      <c r="A29" s="3" t="s">
        <v>10</v>
      </c>
      <c r="C29" s="10">
        <v>5266</v>
      </c>
      <c r="D29" s="11"/>
      <c r="E29" s="11">
        <v>3429</v>
      </c>
    </row>
    <row r="30" spans="1:5" ht="15">
      <c r="A30" s="3" t="s">
        <v>11</v>
      </c>
      <c r="C30" s="10">
        <v>8046</v>
      </c>
      <c r="D30" s="11"/>
      <c r="E30" s="11">
        <v>8589</v>
      </c>
    </row>
    <row r="31" spans="1:5" ht="15">
      <c r="A31" s="3" t="s">
        <v>13</v>
      </c>
      <c r="C31" s="10">
        <v>405</v>
      </c>
      <c r="D31" s="11"/>
      <c r="E31" s="11">
        <v>321</v>
      </c>
    </row>
    <row r="32" spans="1:5" ht="15">
      <c r="A32" s="3" t="s">
        <v>14</v>
      </c>
      <c r="C32" s="10">
        <v>13111</v>
      </c>
      <c r="D32" s="11"/>
      <c r="E32" s="11">
        <v>5303</v>
      </c>
    </row>
    <row r="33" spans="1:5" ht="15">
      <c r="A33" s="3" t="s">
        <v>15</v>
      </c>
      <c r="C33" s="12">
        <v>1600</v>
      </c>
      <c r="D33" s="11"/>
      <c r="E33" s="13">
        <v>5783</v>
      </c>
    </row>
    <row r="34" spans="1:5" ht="15">
      <c r="A34" s="3" t="s">
        <v>16</v>
      </c>
      <c r="C34" s="10">
        <f>SUM(C29:C33)</f>
        <v>28428</v>
      </c>
      <c r="D34" s="11"/>
      <c r="E34" s="11">
        <f>SUM(E29:E33)</f>
        <v>23425</v>
      </c>
    </row>
    <row r="36" spans="1:5" ht="15">
      <c r="A36" s="1" t="s">
        <v>17</v>
      </c>
      <c r="C36" s="8">
        <f>+C25-C34</f>
        <v>115492</v>
      </c>
      <c r="E36" s="9">
        <f>+E25-E34</f>
        <v>78725</v>
      </c>
    </row>
    <row r="38" spans="3:5" ht="15.75" thickBot="1">
      <c r="C38" s="14">
        <f>+C36+C13+C15+C17</f>
        <v>148502</v>
      </c>
      <c r="E38" s="15">
        <f>+E36+E13+E15+E17</f>
        <v>115072</v>
      </c>
    </row>
    <row r="39" ht="15.75" thickTop="1">
      <c r="E39" s="16"/>
    </row>
    <row r="41" spans="1:5" ht="15">
      <c r="A41" s="1" t="s">
        <v>18</v>
      </c>
      <c r="B41" s="2">
        <v>25</v>
      </c>
      <c r="C41" s="8">
        <v>64447</v>
      </c>
      <c r="E41" s="9">
        <v>44146</v>
      </c>
    </row>
    <row r="43" spans="1:5" ht="15">
      <c r="A43" s="1" t="s">
        <v>19</v>
      </c>
      <c r="C43" s="8">
        <v>84055</v>
      </c>
      <c r="E43" s="9">
        <v>70926</v>
      </c>
    </row>
    <row r="45" spans="3:5" ht="15.75" thickBot="1">
      <c r="C45" s="14">
        <f>SUM(C41:C44)</f>
        <v>148502</v>
      </c>
      <c r="E45" s="15">
        <f>SUM(E41:E44)</f>
        <v>115072</v>
      </c>
    </row>
    <row r="46" ht="15.75" thickTop="1"/>
    <row r="47" spans="1:5" ht="15">
      <c r="A47" s="3" t="s">
        <v>95</v>
      </c>
      <c r="C47" s="22">
        <v>2.3</v>
      </c>
      <c r="E47" s="23">
        <v>2.6</v>
      </c>
    </row>
    <row r="49" ht="15">
      <c r="C49" s="22"/>
    </row>
  </sheetData>
  <printOptions horizontalCentered="1"/>
  <pageMargins left="0.236220472440945" right="0.236220472440945" top="0.590551181102362" bottom="0.590551181102362" header="0.393700787401575" footer="0.393700787401575"/>
  <pageSetup horizontalDpi="120" verticalDpi="120" orientation="portrait" paperSize="9" scale="95" r:id="rId1"/>
  <headerFooter alignWithMargins="0">
    <oddFooter>&amp;L&amp;"Times New Roman,Regular"&amp;11The Condensed Consolidated Balance Sheet should be read in conjunction with the Annual Audited Financial Statements of the Group for the year ended December 31, 2001.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9.7109375" style="3" customWidth="1"/>
    <col min="2" max="2" width="1.7109375" style="3" customWidth="1"/>
    <col min="3" max="3" width="12.7109375" style="3" customWidth="1"/>
    <col min="4" max="4" width="1.7109375" style="3" customWidth="1"/>
    <col min="5" max="5" width="13.28125" style="3" customWidth="1"/>
    <col min="6" max="6" width="1.7109375" style="3" customWidth="1"/>
    <col min="7" max="7" width="13.421875" style="9" bestFit="1" customWidth="1"/>
    <col min="8" max="8" width="1.7109375" style="9" customWidth="1"/>
    <col min="9" max="9" width="13.7109375" style="9" customWidth="1"/>
    <col min="10" max="10" width="1.7109375" style="9" customWidth="1"/>
    <col min="11" max="11" width="13.8515625" style="9" customWidth="1"/>
    <col min="12" max="16384" width="9.140625" style="9" customWidth="1"/>
  </cols>
  <sheetData>
    <row r="1" s="3" customFormat="1" ht="15">
      <c r="A1" s="1" t="s">
        <v>0</v>
      </c>
    </row>
    <row r="2" s="3" customFormat="1" ht="15">
      <c r="A2" s="3" t="s">
        <v>44</v>
      </c>
    </row>
    <row r="3" s="3" customFormat="1" ht="15"/>
    <row r="4" s="3" customFormat="1" ht="15">
      <c r="A4" s="1" t="s">
        <v>34</v>
      </c>
    </row>
    <row r="5" s="3" customFormat="1" ht="15">
      <c r="A5" s="4" t="s">
        <v>67</v>
      </c>
    </row>
    <row r="6" s="3" customFormat="1" ht="15">
      <c r="A6" s="3" t="s">
        <v>88</v>
      </c>
    </row>
    <row r="7" s="3" customFormat="1" ht="15"/>
    <row r="8" spans="3:9" s="3" customFormat="1" ht="15">
      <c r="C8" s="40" t="s">
        <v>62</v>
      </c>
      <c r="D8" s="40"/>
      <c r="E8" s="40"/>
      <c r="F8" s="40"/>
      <c r="G8" s="40"/>
      <c r="I8" s="5" t="s">
        <v>78</v>
      </c>
    </row>
    <row r="9" s="3" customFormat="1" ht="15">
      <c r="G9" s="5" t="s">
        <v>57</v>
      </c>
    </row>
    <row r="10" spans="3:9" s="5" customFormat="1" ht="14.25">
      <c r="C10" s="5" t="s">
        <v>54</v>
      </c>
      <c r="E10" s="5" t="s">
        <v>54</v>
      </c>
      <c r="G10" s="5" t="s">
        <v>58</v>
      </c>
      <c r="I10" s="5" t="s">
        <v>60</v>
      </c>
    </row>
    <row r="11" spans="3:11" s="5" customFormat="1" ht="14.25">
      <c r="C11" s="5" t="s">
        <v>55</v>
      </c>
      <c r="E11" s="5" t="s">
        <v>56</v>
      </c>
      <c r="G11" s="5" t="s">
        <v>59</v>
      </c>
      <c r="I11" s="5" t="s">
        <v>61</v>
      </c>
      <c r="K11" s="5" t="s">
        <v>37</v>
      </c>
    </row>
    <row r="12" spans="3:11" s="5" customFormat="1" ht="14.25">
      <c r="C12" s="5" t="s">
        <v>39</v>
      </c>
      <c r="E12" s="5" t="s">
        <v>39</v>
      </c>
      <c r="G12" s="5" t="s">
        <v>39</v>
      </c>
      <c r="I12" s="5" t="s">
        <v>39</v>
      </c>
      <c r="K12" s="5" t="s">
        <v>39</v>
      </c>
    </row>
    <row r="13" s="3" customFormat="1" ht="15"/>
    <row r="14" spans="1:11" ht="15">
      <c r="A14" s="3" t="s">
        <v>35</v>
      </c>
      <c r="C14" s="9">
        <v>44146</v>
      </c>
      <c r="D14" s="9"/>
      <c r="E14" s="9">
        <v>22391</v>
      </c>
      <c r="G14" s="9">
        <v>-16030</v>
      </c>
      <c r="I14" s="9">
        <v>64565</v>
      </c>
      <c r="K14" s="9">
        <f>SUM(C14:I14)</f>
        <v>115072</v>
      </c>
    </row>
    <row r="15" spans="3:5" ht="15">
      <c r="C15" s="9"/>
      <c r="D15" s="9"/>
      <c r="E15" s="9"/>
    </row>
    <row r="16" spans="1:11" ht="15">
      <c r="A16" s="3" t="s">
        <v>36</v>
      </c>
      <c r="C16" s="9">
        <f>1639+814</f>
        <v>2453</v>
      </c>
      <c r="D16" s="9"/>
      <c r="E16" s="9">
        <f>5359+2371</f>
        <v>7730</v>
      </c>
      <c r="G16" s="9">
        <v>0</v>
      </c>
      <c r="I16" s="9">
        <v>0</v>
      </c>
      <c r="K16" s="9">
        <f>SUM(C16:I16)</f>
        <v>10183</v>
      </c>
    </row>
    <row r="17" spans="3:5" ht="15">
      <c r="C17" s="9"/>
      <c r="D17" s="9"/>
      <c r="E17" s="9"/>
    </row>
    <row r="18" spans="1:11" ht="15">
      <c r="A18" s="3" t="s">
        <v>96</v>
      </c>
      <c r="C18" s="9">
        <v>0</v>
      </c>
      <c r="D18" s="9"/>
      <c r="E18" s="9">
        <v>0</v>
      </c>
      <c r="G18" s="9">
        <v>0</v>
      </c>
      <c r="I18" s="9">
        <f>-13137-13095</f>
        <v>-26232</v>
      </c>
      <c r="K18" s="9">
        <f>SUM(C18:I18)</f>
        <v>-26232</v>
      </c>
    </row>
    <row r="19" spans="3:5" ht="15">
      <c r="C19" s="9"/>
      <c r="D19" s="9"/>
      <c r="E19" s="9"/>
    </row>
    <row r="20" spans="1:11" ht="15">
      <c r="A20" s="3" t="s">
        <v>63</v>
      </c>
      <c r="C20" s="9">
        <f>17848</f>
        <v>17848</v>
      </c>
      <c r="D20" s="9"/>
      <c r="E20" s="9">
        <v>-17848</v>
      </c>
      <c r="I20" s="9">
        <v>0</v>
      </c>
      <c r="K20" s="9">
        <f>SUM(C20:I20)</f>
        <v>0</v>
      </c>
    </row>
    <row r="21" spans="3:5" ht="15">
      <c r="C21" s="9"/>
      <c r="D21" s="9"/>
      <c r="E21" s="9"/>
    </row>
    <row r="22" spans="1:11" ht="15">
      <c r="A22" s="3" t="s">
        <v>70</v>
      </c>
      <c r="C22" s="9">
        <v>0</v>
      </c>
      <c r="D22" s="9"/>
      <c r="E22" s="9">
        <v>0</v>
      </c>
      <c r="G22" s="9">
        <v>0</v>
      </c>
      <c r="I22" s="9">
        <v>49479</v>
      </c>
      <c r="K22" s="9">
        <f>SUM(C22:I22)</f>
        <v>49479</v>
      </c>
    </row>
    <row r="23" spans="3:5" ht="15">
      <c r="C23" s="9"/>
      <c r="D23" s="9"/>
      <c r="E23" s="9"/>
    </row>
    <row r="24" spans="1:11" ht="15.75" thickBot="1">
      <c r="A24" s="3" t="s">
        <v>71</v>
      </c>
      <c r="C24" s="15">
        <f>SUM(C14:C23)</f>
        <v>64447</v>
      </c>
      <c r="D24" s="9"/>
      <c r="E24" s="15">
        <f>SUM(E14:E23)</f>
        <v>12273</v>
      </c>
      <c r="G24" s="15">
        <f>SUM(G14:G23)</f>
        <v>-16030</v>
      </c>
      <c r="I24" s="15">
        <f>SUM(I14:I23)</f>
        <v>87812</v>
      </c>
      <c r="K24" s="15">
        <f>SUM(K14:K23)</f>
        <v>148502</v>
      </c>
    </row>
    <row r="25" ht="15.75" thickTop="1"/>
    <row r="27" spans="1:11" ht="15">
      <c r="A27" s="3" t="s">
        <v>86</v>
      </c>
      <c r="C27" s="9">
        <v>40000</v>
      </c>
      <c r="D27" s="9"/>
      <c r="E27" s="9">
        <v>21772</v>
      </c>
      <c r="G27" s="9">
        <v>-16030</v>
      </c>
      <c r="I27" s="9">
        <v>48799</v>
      </c>
      <c r="K27" s="9">
        <f>SUM(C27:I27)</f>
        <v>94541</v>
      </c>
    </row>
    <row r="28" spans="3:5" ht="15">
      <c r="C28" s="9"/>
      <c r="D28" s="9"/>
      <c r="E28" s="9"/>
    </row>
    <row r="29" spans="1:11" ht="15">
      <c r="A29" s="3" t="s">
        <v>36</v>
      </c>
      <c r="C29" s="9">
        <v>146</v>
      </c>
      <c r="D29" s="9"/>
      <c r="E29" s="9">
        <v>619</v>
      </c>
      <c r="G29" s="9">
        <v>0</v>
      </c>
      <c r="I29" s="9">
        <v>0</v>
      </c>
      <c r="K29" s="9">
        <f>SUM(C29:I29)</f>
        <v>765</v>
      </c>
    </row>
    <row r="30" spans="3:5" ht="15">
      <c r="C30" s="9"/>
      <c r="D30" s="9"/>
      <c r="E30" s="9"/>
    </row>
    <row r="31" spans="1:11" ht="15">
      <c r="A31" s="3" t="s">
        <v>96</v>
      </c>
      <c r="C31" s="9">
        <v>0</v>
      </c>
      <c r="D31" s="9"/>
      <c r="E31" s="9">
        <v>0</v>
      </c>
      <c r="G31" s="9">
        <v>0</v>
      </c>
      <c r="I31" s="9">
        <v>-17297</v>
      </c>
      <c r="K31" s="9">
        <f>SUM(C31:I31)</f>
        <v>-17297</v>
      </c>
    </row>
    <row r="32" spans="3:5" ht="15">
      <c r="C32" s="9"/>
      <c r="D32" s="9"/>
      <c r="E32" s="9"/>
    </row>
    <row r="33" spans="1:11" ht="15">
      <c r="A33" s="3" t="s">
        <v>63</v>
      </c>
      <c r="C33" s="9">
        <v>4000</v>
      </c>
      <c r="D33" s="9"/>
      <c r="E33" s="9">
        <v>0</v>
      </c>
      <c r="I33" s="9">
        <v>-4000</v>
      </c>
      <c r="K33" s="9">
        <f>SUM(C33:I33)</f>
        <v>0</v>
      </c>
    </row>
    <row r="34" spans="3:5" ht="15">
      <c r="C34" s="9"/>
      <c r="D34" s="9"/>
      <c r="E34" s="9"/>
    </row>
    <row r="35" spans="1:11" ht="15">
      <c r="A35" s="3" t="s">
        <v>70</v>
      </c>
      <c r="C35" s="9">
        <v>0</v>
      </c>
      <c r="D35" s="9"/>
      <c r="E35" s="9">
        <v>0</v>
      </c>
      <c r="G35" s="9">
        <v>0</v>
      </c>
      <c r="I35" s="9">
        <v>37063</v>
      </c>
      <c r="K35" s="9">
        <f>SUM(C35:I35)</f>
        <v>37063</v>
      </c>
    </row>
    <row r="36" spans="3:5" ht="15">
      <c r="C36" s="9"/>
      <c r="D36" s="9"/>
      <c r="E36" s="9"/>
    </row>
    <row r="37" spans="1:11" ht="15.75" thickBot="1">
      <c r="A37" s="3" t="s">
        <v>87</v>
      </c>
      <c r="C37" s="15">
        <f>SUM(C27:C36)</f>
        <v>44146</v>
      </c>
      <c r="D37" s="9"/>
      <c r="E37" s="15">
        <f>SUM(E27:E36)</f>
        <v>22391</v>
      </c>
      <c r="G37" s="15">
        <f>SUM(G27:G36)</f>
        <v>-16030</v>
      </c>
      <c r="I37" s="15">
        <f>SUM(I27:I36)</f>
        <v>64565</v>
      </c>
      <c r="K37" s="15">
        <f>SUM(K27:K36)</f>
        <v>115072</v>
      </c>
    </row>
    <row r="38" ht="15.75" thickTop="1"/>
  </sheetData>
  <mergeCells count="1">
    <mergeCell ref="C8:G8"/>
  </mergeCells>
  <printOptions horizontalCentered="1"/>
  <pageMargins left="0.25" right="0.25" top="0.75" bottom="0.75" header="0.5" footer="0.5"/>
  <pageSetup fitToHeight="1" fitToWidth="1" horizontalDpi="120" verticalDpi="120" orientation="portrait" paperSize="9" scale="95" r:id="rId1"/>
  <headerFooter alignWithMargins="0">
    <oddFooter>&amp;L&amp;"Times New Roman,Regular"&amp;11The Condensed Consolidated Statement of Changes in Equity should be read in conjunction with the Annual Audited Financial Statements of the Group for the year ended December 31, 2001.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64.28125" style="3" bestFit="1" customWidth="1"/>
    <col min="3" max="3" width="2.7109375" style="3" customWidth="1"/>
    <col min="4" max="4" width="17.28125" style="8" bestFit="1" customWidth="1"/>
    <col min="5" max="5" width="2.7109375" style="3" customWidth="1"/>
    <col min="6" max="6" width="15.421875" style="9" bestFit="1" customWidth="1"/>
    <col min="7" max="16384" width="9.140625" style="3" customWidth="1"/>
  </cols>
  <sheetData>
    <row r="1" spans="1:6" ht="15">
      <c r="A1" s="1" t="s">
        <v>0</v>
      </c>
      <c r="B1" s="1"/>
      <c r="F1" s="3"/>
    </row>
    <row r="2" spans="1:6" ht="15">
      <c r="A2" s="3" t="s">
        <v>44</v>
      </c>
      <c r="F2" s="3"/>
    </row>
    <row r="3" ht="15">
      <c r="F3" s="3"/>
    </row>
    <row r="4" spans="1:6" ht="15">
      <c r="A4" s="1" t="s">
        <v>32</v>
      </c>
      <c r="B4" s="1"/>
      <c r="F4" s="3"/>
    </row>
    <row r="5" spans="1:6" ht="15">
      <c r="A5" s="4" t="s">
        <v>67</v>
      </c>
      <c r="B5" s="4"/>
      <c r="F5" s="3"/>
    </row>
    <row r="6" spans="1:6" ht="15">
      <c r="A6" s="3" t="s">
        <v>88</v>
      </c>
      <c r="F6" s="3"/>
    </row>
    <row r="7" spans="1:6" ht="15">
      <c r="A7" s="4"/>
      <c r="B7" s="4"/>
      <c r="D7" s="29" t="s">
        <v>68</v>
      </c>
      <c r="F7" s="2" t="s">
        <v>68</v>
      </c>
    </row>
    <row r="8" spans="1:6" ht="15">
      <c r="A8" s="4"/>
      <c r="B8" s="4"/>
      <c r="D8" s="31" t="s">
        <v>64</v>
      </c>
      <c r="F8" s="32" t="s">
        <v>64</v>
      </c>
    </row>
    <row r="9" spans="1:6" ht="15">
      <c r="A9" s="4"/>
      <c r="B9" s="4"/>
      <c r="D9" s="30">
        <v>2002</v>
      </c>
      <c r="F9" s="2">
        <v>2001</v>
      </c>
    </row>
    <row r="10" spans="4:6" ht="15">
      <c r="D10" s="29" t="s">
        <v>39</v>
      </c>
      <c r="F10" s="2" t="s">
        <v>39</v>
      </c>
    </row>
    <row r="11" spans="1:6" ht="15">
      <c r="A11" s="1" t="s">
        <v>21</v>
      </c>
      <c r="B11" s="1"/>
      <c r="D11" s="29"/>
      <c r="F11" s="2"/>
    </row>
    <row r="12" spans="1:6" ht="15">
      <c r="A12" s="3" t="s">
        <v>22</v>
      </c>
      <c r="D12" s="29">
        <v>55096</v>
      </c>
      <c r="F12" s="34">
        <v>40813</v>
      </c>
    </row>
    <row r="13" spans="1:6" ht="15">
      <c r="A13" s="3" t="s">
        <v>23</v>
      </c>
      <c r="D13" s="29"/>
      <c r="F13" s="34"/>
    </row>
    <row r="14" spans="2:6" ht="15">
      <c r="B14" s="3" t="s">
        <v>90</v>
      </c>
      <c r="D14" s="29">
        <v>3503</v>
      </c>
      <c r="F14" s="34">
        <v>5215</v>
      </c>
    </row>
    <row r="15" spans="2:6" ht="15">
      <c r="B15" s="3" t="s">
        <v>91</v>
      </c>
      <c r="D15" s="33">
        <v>-3781</v>
      </c>
      <c r="F15" s="35">
        <v>-2673</v>
      </c>
    </row>
    <row r="16" spans="1:6" ht="15">
      <c r="A16" s="3" t="s">
        <v>40</v>
      </c>
      <c r="D16" s="29">
        <v>54818</v>
      </c>
      <c r="F16" s="34">
        <v>43355</v>
      </c>
    </row>
    <row r="17" spans="2:6" ht="15">
      <c r="B17" s="3" t="s">
        <v>92</v>
      </c>
      <c r="D17" s="29">
        <v>1115</v>
      </c>
      <c r="F17" s="34">
        <v>-8592</v>
      </c>
    </row>
    <row r="18" spans="2:6" ht="15">
      <c r="B18" s="3" t="s">
        <v>93</v>
      </c>
      <c r="D18" s="29">
        <v>747</v>
      </c>
      <c r="F18" s="34">
        <v>1211</v>
      </c>
    </row>
    <row r="19" spans="2:6" ht="15">
      <c r="B19" s="3" t="s">
        <v>25</v>
      </c>
      <c r="D19" s="39">
        <v>-9828</v>
      </c>
      <c r="F19" s="34">
        <v>-935</v>
      </c>
    </row>
    <row r="20" spans="2:6" ht="15">
      <c r="B20" s="3" t="s">
        <v>98</v>
      </c>
      <c r="D20" s="33">
        <v>-372</v>
      </c>
      <c r="F20" s="35">
        <v>0</v>
      </c>
    </row>
    <row r="21" spans="1:6" ht="15">
      <c r="A21" s="1" t="s">
        <v>33</v>
      </c>
      <c r="B21" s="1"/>
      <c r="D21" s="29">
        <v>46480</v>
      </c>
      <c r="F21" s="34">
        <v>35039</v>
      </c>
    </row>
    <row r="22" spans="1:4" ht="15">
      <c r="A22" s="1"/>
      <c r="B22" s="1"/>
      <c r="D22" s="29"/>
    </row>
    <row r="23" spans="1:4" ht="15">
      <c r="A23" s="1" t="s">
        <v>26</v>
      </c>
      <c r="B23" s="1"/>
      <c r="D23" s="29"/>
    </row>
    <row r="24" spans="2:6" ht="15">
      <c r="B24" s="3" t="s">
        <v>73</v>
      </c>
      <c r="D24" s="38">
        <v>-68</v>
      </c>
      <c r="F24" s="11">
        <v>-10374</v>
      </c>
    </row>
    <row r="25" spans="2:6" ht="15">
      <c r="B25" s="3" t="s">
        <v>48</v>
      </c>
      <c r="D25" s="38">
        <v>-1079</v>
      </c>
      <c r="F25" s="11">
        <v>-2966</v>
      </c>
    </row>
    <row r="26" spans="2:6" ht="15">
      <c r="B26" s="3" t="s">
        <v>27</v>
      </c>
      <c r="D26" s="38">
        <v>2230</v>
      </c>
      <c r="F26" s="11">
        <v>1979</v>
      </c>
    </row>
    <row r="27" spans="2:6" ht="15">
      <c r="B27" s="3" t="s">
        <v>41</v>
      </c>
      <c r="D27" s="38">
        <v>30</v>
      </c>
      <c r="F27" s="11">
        <v>359</v>
      </c>
    </row>
    <row r="28" spans="2:6" ht="15">
      <c r="B28" s="3" t="s">
        <v>72</v>
      </c>
      <c r="D28" s="38">
        <v>2045</v>
      </c>
      <c r="F28" s="11">
        <v>0</v>
      </c>
    </row>
    <row r="29" spans="2:6" ht="15">
      <c r="B29" s="3" t="s">
        <v>24</v>
      </c>
      <c r="D29" s="38">
        <v>639</v>
      </c>
      <c r="F29" s="11">
        <v>276</v>
      </c>
    </row>
    <row r="30" spans="1:6" ht="15">
      <c r="A30" s="1" t="s">
        <v>74</v>
      </c>
      <c r="B30" s="1"/>
      <c r="D30" s="8">
        <v>3797</v>
      </c>
      <c r="F30" s="9">
        <v>-10726</v>
      </c>
    </row>
    <row r="31" spans="1:2" ht="15">
      <c r="A31" s="1"/>
      <c r="B31" s="1"/>
    </row>
    <row r="32" spans="1:2" ht="15">
      <c r="A32" s="1" t="s">
        <v>28</v>
      </c>
      <c r="B32" s="1"/>
    </row>
    <row r="33" spans="1:6" ht="15">
      <c r="A33" s="1"/>
      <c r="B33" s="3" t="s">
        <v>29</v>
      </c>
      <c r="D33" s="10">
        <v>-18425</v>
      </c>
      <c r="F33" s="11">
        <v>-11994</v>
      </c>
    </row>
    <row r="34" spans="1:6" ht="15">
      <c r="A34" s="1"/>
      <c r="B34" s="3" t="s">
        <v>30</v>
      </c>
      <c r="D34" s="10">
        <v>-7</v>
      </c>
      <c r="F34" s="11">
        <v>-6</v>
      </c>
    </row>
    <row r="35" spans="1:6" ht="15">
      <c r="A35" s="1"/>
      <c r="B35" s="3" t="s">
        <v>79</v>
      </c>
      <c r="D35" s="10">
        <v>-52</v>
      </c>
      <c r="F35" s="11">
        <v>-20</v>
      </c>
    </row>
    <row r="36" spans="1:6" ht="15">
      <c r="A36" s="1"/>
      <c r="B36" s="3" t="s">
        <v>99</v>
      </c>
      <c r="D36" s="36">
        <v>10183</v>
      </c>
      <c r="F36" s="37">
        <v>765</v>
      </c>
    </row>
    <row r="37" spans="1:6" ht="15">
      <c r="A37" s="1" t="s">
        <v>31</v>
      </c>
      <c r="B37" s="1"/>
      <c r="D37" s="8">
        <v>-8301</v>
      </c>
      <c r="F37" s="9">
        <v>-11255</v>
      </c>
    </row>
    <row r="38" spans="4:6" ht="15">
      <c r="D38" s="19"/>
      <c r="F38" s="20"/>
    </row>
    <row r="39" spans="1:6" ht="15">
      <c r="A39" s="3" t="s">
        <v>42</v>
      </c>
      <c r="D39" s="8">
        <v>41976</v>
      </c>
      <c r="F39" s="9">
        <v>13058</v>
      </c>
    </row>
    <row r="41" spans="1:6" ht="15">
      <c r="A41" s="3" t="s">
        <v>75</v>
      </c>
      <c r="D41" s="8">
        <v>75785</v>
      </c>
      <c r="F41" s="9">
        <v>62727</v>
      </c>
    </row>
    <row r="42" ht="15">
      <c r="D42" s="19"/>
    </row>
    <row r="43" spans="1:6" ht="15.75" thickBot="1">
      <c r="A43" s="3" t="s">
        <v>76</v>
      </c>
      <c r="D43" s="17">
        <v>117761</v>
      </c>
      <c r="F43" s="15">
        <v>75785</v>
      </c>
    </row>
    <row r="44" ht="15.75" thickTop="1"/>
    <row r="45" spans="1:6" ht="15">
      <c r="A45" s="3" t="s">
        <v>20</v>
      </c>
      <c r="D45" s="8">
        <v>2269</v>
      </c>
      <c r="F45" s="9">
        <v>563</v>
      </c>
    </row>
    <row r="46" spans="1:6" ht="15">
      <c r="A46" s="3" t="s">
        <v>97</v>
      </c>
      <c r="D46" s="8">
        <v>116720</v>
      </c>
      <c r="F46" s="9">
        <v>76398</v>
      </c>
    </row>
    <row r="47" spans="4:6" ht="15">
      <c r="D47" s="19"/>
      <c r="F47" s="20"/>
    </row>
    <row r="48" spans="4:6" ht="15">
      <c r="D48" s="8">
        <v>118989</v>
      </c>
      <c r="F48" s="9">
        <v>76961</v>
      </c>
    </row>
    <row r="49" spans="1:6" ht="15">
      <c r="A49" s="3" t="s">
        <v>46</v>
      </c>
      <c r="D49" s="8">
        <v>-1228</v>
      </c>
      <c r="F49" s="9">
        <v>-1176</v>
      </c>
    </row>
    <row r="51" spans="4:6" ht="15.75" thickBot="1">
      <c r="D51" s="14">
        <v>117761</v>
      </c>
      <c r="F51" s="15">
        <v>75785</v>
      </c>
    </row>
    <row r="52" ht="15.75" thickTop="1"/>
  </sheetData>
  <printOptions horizontalCentered="1"/>
  <pageMargins left="0.25" right="0.25" top="0.75" bottom="0.75" header="0.5" footer="0.5"/>
  <pageSetup fitToHeight="1" fitToWidth="1" horizontalDpi="120" verticalDpi="120" orientation="portrait" paperSize="9" scale="95" r:id="rId1"/>
  <headerFooter alignWithMargins="0">
    <oddFooter>&amp;L&amp;"Times New Roman,Regular"&amp;11The Condensed Consolidated Cash Flow Statement should be read in conjunction with the Annual Audited Financial Statements of the Group for the year ended December 31, 2001.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 OPTOELECTRONICS (M) SDN </dc:creator>
  <cp:keywords/>
  <dc:description/>
  <cp:lastModifiedBy>PFA</cp:lastModifiedBy>
  <cp:lastPrinted>2003-02-27T02:25:20Z</cp:lastPrinted>
  <dcterms:created xsi:type="dcterms:W3CDTF">2002-10-24T08:00:37Z</dcterms:created>
  <dcterms:modified xsi:type="dcterms:W3CDTF">2003-02-28T04:23:41Z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